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en\OneDrive\Documents\"/>
    </mc:Choice>
  </mc:AlternateContent>
  <xr:revisionPtr revIDLastSave="0" documentId="8_{C4995985-FBFD-4492-BC9D-BE3253F3ACB3}" xr6:coauthVersionLast="45" xr6:coauthVersionMax="45" xr10:uidLastSave="{00000000-0000-0000-0000-000000000000}"/>
  <bookViews>
    <workbookView xWindow="-120" yWindow="-120" windowWidth="29040" windowHeight="15840" xr2:uid="{286EF1DC-17C6-4C20-AE7C-1313073D70F2}"/>
  </bookViews>
  <sheets>
    <sheet name="contrôle de MATH" sheetId="1" r:id="rId1"/>
    <sheet name="SCO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R3" i="2"/>
  <c r="B7" i="2" l="1"/>
  <c r="C3" i="1" l="1"/>
  <c r="C5" i="1"/>
  <c r="C7" i="1"/>
  <c r="C9" i="1"/>
  <c r="C11" i="1"/>
  <c r="C13" i="1"/>
  <c r="C15" i="1"/>
  <c r="C17" i="1"/>
  <c r="C19" i="1"/>
  <c r="C21" i="1"/>
  <c r="C23" i="1"/>
  <c r="C25" i="1"/>
  <c r="Q3" i="2"/>
  <c r="P3" i="2"/>
  <c r="O3" i="2"/>
  <c r="M3" i="2"/>
  <c r="L3" i="2"/>
  <c r="K3" i="2"/>
  <c r="J3" i="2"/>
  <c r="D3" i="2"/>
  <c r="I3" i="2"/>
  <c r="H3" i="2"/>
  <c r="G3" i="2"/>
  <c r="E3" i="2"/>
  <c r="C3" i="2"/>
  <c r="N3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T3" i="2"/>
  <c r="S3" i="2"/>
  <c r="F3" i="2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F15" i="2" l="1"/>
  <c r="H15" i="2" s="1"/>
  <c r="F17" i="2" l="1"/>
</calcChain>
</file>

<file path=xl/sharedStrings.xml><?xml version="1.0" encoding="utf-8"?>
<sst xmlns="http://schemas.openxmlformats.org/spreadsheetml/2006/main" count="44" uniqueCount="42">
  <si>
    <t>4x9=</t>
  </si>
  <si>
    <t>7x10=</t>
  </si>
  <si>
    <t>2x8=</t>
  </si>
  <si>
    <t>3x8=</t>
  </si>
  <si>
    <t>2x7=</t>
  </si>
  <si>
    <t>3x7=</t>
  </si>
  <si>
    <t>1x6=</t>
  </si>
  <si>
    <t>9x5=</t>
  </si>
  <si>
    <t>10x4=</t>
  </si>
  <si>
    <t>9x3=</t>
  </si>
  <si>
    <t>7x3=</t>
  </si>
  <si>
    <t>10x3=</t>
  </si>
  <si>
    <t>9x2=</t>
  </si>
  <si>
    <t>1x9=</t>
  </si>
  <si>
    <t>9x9=</t>
  </si>
  <si>
    <t>10x9=</t>
  </si>
  <si>
    <t>5x10=</t>
  </si>
  <si>
    <t>1x10=</t>
  </si>
  <si>
    <t>9x10=</t>
  </si>
  <si>
    <t>6x8=</t>
  </si>
  <si>
    <t>8x8=</t>
  </si>
  <si>
    <t>6x7=</t>
  </si>
  <si>
    <t>8x7=</t>
  </si>
  <si>
    <t>9x6=</t>
  </si>
  <si>
    <t>10x 6=</t>
  </si>
  <si>
    <t>10x 5=</t>
  </si>
  <si>
    <t>4x5=</t>
  </si>
  <si>
    <t>5x4=</t>
  </si>
  <si>
    <t>1x4=</t>
  </si>
  <si>
    <t>9x4=</t>
  </si>
  <si>
    <t>5x3=</t>
  </si>
  <si>
    <t>6x3=</t>
  </si>
  <si>
    <t>4x3=</t>
  </si>
  <si>
    <t>8x3=</t>
  </si>
  <si>
    <t>10x2=</t>
  </si>
  <si>
    <t>Fais d'abord tout le contrôle d' un coup puis va voir dans score.</t>
  </si>
  <si>
    <t>TON SCORE                            35/</t>
  </si>
  <si>
    <t>OKouFAUX:</t>
  </si>
  <si>
    <t>numéro de colonne:</t>
  </si>
  <si>
    <t>score :</t>
  </si>
  <si>
    <t>grafique:</t>
  </si>
  <si>
    <t>voici tous tes points du contrôle regarde les quant tu auras fini le contrôle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</si>
</sst>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4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6" fillId="6" borderId="0" xfId="0" applyFont="1" applyFill="1" applyAlignment="1">
      <alignment horizontal="center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5" fillId="9" borderId="0" xfId="0" applyFont="1" applyFill="1" applyAlignment="1">
      <alignment horizontal="center"/>
    </xf>
    <xf numFmtId="0" fontId="0" fillId="7" borderId="0" xfId="0" applyFill="1" applyProtection="1">
      <protection hidden="1"/>
    </xf>
    <xf numFmtId="0" fontId="10" fillId="8" borderId="0" xfId="0" applyFont="1" applyFill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8" fillId="7" borderId="4" xfId="0" applyFon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8" fillId="7" borderId="5" xfId="0" applyFont="1" applyFill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7" borderId="1" xfId="0" applyFill="1" applyBorder="1" applyAlignment="1" applyProtection="1">
      <alignment horizontal="center"/>
      <protection hidden="1"/>
    </xf>
    <xf numFmtId="9" fontId="3" fillId="5" borderId="0" xfId="1" applyFont="1" applyFill="1" applyAlignment="1" applyProtection="1">
      <alignment horizontal="center"/>
      <protection hidden="1"/>
    </xf>
    <xf numFmtId="0" fontId="3" fillId="5" borderId="0" xfId="1" applyNumberFormat="1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9" fontId="4" fillId="5" borderId="0" xfId="1" applyFont="1" applyFill="1" applyProtection="1">
      <protection hidden="1"/>
    </xf>
    <xf numFmtId="9" fontId="4" fillId="5" borderId="0" xfId="1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9" fillId="7" borderId="1" xfId="0" applyFont="1" applyFill="1" applyBorder="1" applyAlignment="1" applyProtection="1">
      <alignment horizontal="center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0" fontId="9" fillId="7" borderId="2" xfId="0" applyFont="1" applyFill="1" applyBorder="1" applyAlignment="1" applyProtection="1">
      <alignment horizontal="center"/>
      <protection hidden="1"/>
    </xf>
    <xf numFmtId="9" fontId="0" fillId="0" borderId="0" xfId="1" applyFont="1" applyProtection="1">
      <protection hidden="1"/>
    </xf>
  </cellXfs>
  <cellStyles count="2">
    <cellStyle name="Normal" xfId="0" builtinId="0"/>
    <cellStyle name="Pourcentage" xfId="1" builtinId="5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2310351624625084E-2"/>
          <c:y val="0.10596427687670125"/>
          <c:w val="0.93558501775985237"/>
          <c:h val="0.7624063617753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1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D56-4021-A1E4-1E01FBABDA5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D56-4021-A1E4-1E01FBABDA5E}"/>
              </c:ext>
            </c:extLst>
          </c:dPt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1">
                        <c:v/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bonne réponce</c:v>
                </c:pt>
                <c:pt idx="1">
                  <c:v>mauvise réponce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SCORE!$F$15:$F$17</c15:sqref>
                  </c15:fullRef>
                </c:ext>
              </c:extLst>
              <c:f>(SCORE!$F$15,SCORE!$F$17)</c:f>
              <c:numCache>
                <c:formatCode>General</c:formatCode>
                <c:ptCount val="2"/>
                <c:pt idx="0">
                  <c:v>0</c:v>
                </c:pt>
                <c:pt idx="1" formatCode="0%">
                  <c:v>35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4-6D16-40F7-96A0-6BB9F7A2C20D}"/>
                  <c16:invertIfNegative val="1"/>
                  <c16:bubble3D val="0"/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1</c16:ptidx>
                  <c16:uniqueID val="{00000004-6D16-40F7-96A0-6BB9F7A2C20D}"/>
                </c16:ptentry>
              </c16:datapointuniqueidmap>
            </c:ext>
            <c:ext xmlns:c16="http://schemas.microsoft.com/office/drawing/2014/chart" uri="{C3380CC4-5D6E-409C-BE32-E72D297353CC}">
              <c16:uniqueId val="{00000000-7A90-4A38-B383-27DA5BB5BC3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1">
                        <c:v/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bonne réponce</c:v>
                </c:pt>
                <c:pt idx="1">
                  <c:v>mauvise réponce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SCORE!$G$15:$G$17</c15:sqref>
                  </c15:fullRef>
                </c:ext>
              </c:extLst>
              <c:f>(SCORE!$G$15,SCORE!$G$17)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7A90-4A38-B383-27DA5BB5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361208"/>
        <c:axId val="846280784"/>
      </c:barChart>
      <c:catAx>
        <c:axId val="66136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6280784"/>
        <c:crosses val="autoZero"/>
        <c:auto val="1"/>
        <c:lblAlgn val="ctr"/>
        <c:lblOffset val="100"/>
        <c:noMultiLvlLbl val="0"/>
      </c:catAx>
      <c:valAx>
        <c:axId val="8462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136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17827</xdr:colOff>
      <xdr:row>17</xdr:row>
      <xdr:rowOff>13231</xdr:rowOff>
    </xdr:from>
    <xdr:to>
      <xdr:col>7</xdr:col>
      <xdr:colOff>765989</xdr:colOff>
      <xdr:row>36</xdr:row>
      <xdr:rowOff>193809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30AE60B0-984A-43A4-90E7-F9FA70E02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29766</xdr:colOff>
      <xdr:row>0</xdr:row>
      <xdr:rowOff>39687</xdr:rowOff>
    </xdr:from>
    <xdr:to>
      <xdr:col>20</xdr:col>
      <xdr:colOff>300790</xdr:colOff>
      <xdr:row>39</xdr:row>
      <xdr:rowOff>175460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656D12-9C23-4009-8043-98E53531F7CA}"/>
            </a:ext>
          </a:extLst>
        </xdr:cNvPr>
        <xdr:cNvSpPr txBox="1"/>
      </xdr:nvSpPr>
      <xdr:spPr>
        <a:xfrm>
          <a:off x="29766" y="39687"/>
          <a:ext cx="20824971" cy="8933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058C-5D08-4418-849E-B5E58E1AB25E}">
  <dimension ref="A1:F72"/>
  <sheetViews>
    <sheetView showGridLines="0" tabSelected="1" workbookViewId="0">
      <selection activeCell="B3" sqref="B3:B4"/>
    </sheetView>
  </sheetViews>
  <sheetFormatPr baseColWidth="10" defaultColWidth="15.42578125" defaultRowHeight="18" customHeight="1" x14ac:dyDescent="0.35"/>
  <cols>
    <col min="3" max="3" width="0" hidden="1" customWidth="1"/>
    <col min="4" max="4" width="15.42578125" style="1"/>
  </cols>
  <sheetData>
    <row r="1" spans="1:6" ht="18" customHeight="1" x14ac:dyDescent="0.25">
      <c r="A1" s="5" t="s">
        <v>35</v>
      </c>
      <c r="B1" s="5"/>
      <c r="C1" s="5"/>
      <c r="D1" s="5"/>
      <c r="E1" s="5"/>
      <c r="F1" s="5"/>
    </row>
    <row r="2" spans="1:6" ht="18" customHeight="1" x14ac:dyDescent="0.25">
      <c r="A2" s="5"/>
      <c r="B2" s="5"/>
      <c r="C2" s="5"/>
      <c r="D2" s="5"/>
      <c r="E2" s="5"/>
      <c r="F2" s="5"/>
    </row>
    <row r="3" spans="1:6" ht="18" customHeight="1" x14ac:dyDescent="0.25">
      <c r="A3" s="2" t="s">
        <v>0</v>
      </c>
      <c r="B3" s="3"/>
      <c r="C3" s="4" t="str">
        <f>IF(B3=4*9,"OK","FAUX")</f>
        <v>FAUX</v>
      </c>
      <c r="D3" s="13">
        <v>1</v>
      </c>
    </row>
    <row r="4" spans="1:6" ht="18" customHeight="1" x14ac:dyDescent="0.25">
      <c r="A4" s="2"/>
      <c r="B4" s="3"/>
      <c r="C4" s="4"/>
      <c r="D4" s="13"/>
    </row>
    <row r="5" spans="1:6" ht="18" customHeight="1" x14ac:dyDescent="0.35">
      <c r="A5" s="2" t="s">
        <v>1</v>
      </c>
      <c r="B5" s="3"/>
      <c r="C5" s="4" t="str">
        <f>IF(B5=7*10,"OK","FAUX")</f>
        <v>FAUX</v>
      </c>
      <c r="D5" s="13">
        <v>2</v>
      </c>
    </row>
    <row r="6" spans="1:6" ht="18" customHeight="1" x14ac:dyDescent="0.35">
      <c r="A6" s="2"/>
      <c r="B6" s="3"/>
      <c r="C6" s="4"/>
      <c r="D6" s="13"/>
    </row>
    <row r="7" spans="1:6" ht="18" customHeight="1" x14ac:dyDescent="0.35">
      <c r="A7" s="2" t="s">
        <v>2</v>
      </c>
      <c r="B7" s="3"/>
      <c r="C7" s="4" t="str">
        <f>IF(B7=2*8,"OK","FAUX")</f>
        <v>FAUX</v>
      </c>
      <c r="D7" s="13">
        <v>3</v>
      </c>
    </row>
    <row r="8" spans="1:6" ht="18" customHeight="1" x14ac:dyDescent="0.35">
      <c r="A8" s="2"/>
      <c r="B8" s="3"/>
      <c r="C8" s="4"/>
      <c r="D8" s="13"/>
    </row>
    <row r="9" spans="1:6" ht="18" customHeight="1" x14ac:dyDescent="0.35">
      <c r="A9" s="2" t="s">
        <v>3</v>
      </c>
      <c r="B9" s="3"/>
      <c r="C9" s="4" t="str">
        <f>IF(B9=3*8,"OK","FAUX")</f>
        <v>FAUX</v>
      </c>
      <c r="D9" s="13">
        <v>4</v>
      </c>
    </row>
    <row r="10" spans="1:6" ht="18" customHeight="1" x14ac:dyDescent="0.35">
      <c r="A10" s="2"/>
      <c r="B10" s="3"/>
      <c r="C10" s="4"/>
      <c r="D10" s="13"/>
    </row>
    <row r="11" spans="1:6" ht="18" customHeight="1" x14ac:dyDescent="0.35">
      <c r="A11" s="2" t="s">
        <v>4</v>
      </c>
      <c r="B11" s="3"/>
      <c r="C11" s="4" t="str">
        <f>IF(B11=2*7,"OK","FAUX")</f>
        <v>FAUX</v>
      </c>
      <c r="D11" s="13">
        <v>5</v>
      </c>
    </row>
    <row r="12" spans="1:6" ht="18" customHeight="1" x14ac:dyDescent="0.35">
      <c r="A12" s="2"/>
      <c r="B12" s="3"/>
      <c r="C12" s="4"/>
      <c r="D12" s="13"/>
    </row>
    <row r="13" spans="1:6" ht="18" customHeight="1" x14ac:dyDescent="0.35">
      <c r="A13" s="2" t="s">
        <v>5</v>
      </c>
      <c r="B13" s="3"/>
      <c r="C13" s="4" t="str">
        <f>IF(B13=3*7,"OK","FAUX")</f>
        <v>FAUX</v>
      </c>
      <c r="D13" s="13">
        <v>6</v>
      </c>
    </row>
    <row r="14" spans="1:6" ht="18" customHeight="1" x14ac:dyDescent="0.35">
      <c r="A14" s="2"/>
      <c r="B14" s="3"/>
      <c r="C14" s="4"/>
      <c r="D14" s="13"/>
    </row>
    <row r="15" spans="1:6" ht="18" customHeight="1" x14ac:dyDescent="0.35">
      <c r="A15" s="2" t="s">
        <v>6</v>
      </c>
      <c r="B15" s="3"/>
      <c r="C15" s="4" t="str">
        <f>IF(B15=1*6,"OK","FAUX")</f>
        <v>FAUX</v>
      </c>
      <c r="D15" s="13">
        <v>7</v>
      </c>
    </row>
    <row r="16" spans="1:6" ht="18" customHeight="1" x14ac:dyDescent="0.35">
      <c r="A16" s="2"/>
      <c r="B16" s="3"/>
      <c r="C16" s="4"/>
      <c r="D16" s="13"/>
    </row>
    <row r="17" spans="1:4" ht="18" customHeight="1" x14ac:dyDescent="0.35">
      <c r="A17" s="2" t="s">
        <v>7</v>
      </c>
      <c r="B17" s="3"/>
      <c r="C17" s="4" t="str">
        <f>IF(B17=9*5,"OK","FAUX")</f>
        <v>FAUX</v>
      </c>
      <c r="D17" s="13">
        <v>8</v>
      </c>
    </row>
    <row r="18" spans="1:4" ht="18" customHeight="1" x14ac:dyDescent="0.35">
      <c r="A18" s="2"/>
      <c r="B18" s="3"/>
      <c r="C18" s="4"/>
      <c r="D18" s="13"/>
    </row>
    <row r="19" spans="1:4" ht="18" customHeight="1" x14ac:dyDescent="0.35">
      <c r="A19" s="2" t="s">
        <v>8</v>
      </c>
      <c r="B19" s="3"/>
      <c r="C19" s="4" t="str">
        <f>IF(B19=10*4,"OK","FAUX")</f>
        <v>FAUX</v>
      </c>
      <c r="D19" s="13">
        <v>9</v>
      </c>
    </row>
    <row r="20" spans="1:4" ht="18" customHeight="1" x14ac:dyDescent="0.35">
      <c r="A20" s="2"/>
      <c r="B20" s="3"/>
      <c r="C20" s="4"/>
      <c r="D20" s="13"/>
    </row>
    <row r="21" spans="1:4" ht="18" customHeight="1" x14ac:dyDescent="0.35">
      <c r="A21" s="2" t="s">
        <v>9</v>
      </c>
      <c r="B21" s="3"/>
      <c r="C21" s="4" t="str">
        <f>IF(B21=9*3,"OK","FAUX")</f>
        <v>FAUX</v>
      </c>
      <c r="D21" s="13">
        <v>10</v>
      </c>
    </row>
    <row r="22" spans="1:4" ht="18" customHeight="1" x14ac:dyDescent="0.35">
      <c r="A22" s="2"/>
      <c r="B22" s="3"/>
      <c r="C22" s="4"/>
      <c r="D22" s="13"/>
    </row>
    <row r="23" spans="1:4" ht="18" customHeight="1" x14ac:dyDescent="0.35">
      <c r="A23" s="2" t="s">
        <v>10</v>
      </c>
      <c r="B23" s="3"/>
      <c r="C23" s="4" t="str">
        <f>IF(B23=7*3,"OK","FAUX")</f>
        <v>FAUX</v>
      </c>
      <c r="D23" s="13">
        <v>11</v>
      </c>
    </row>
    <row r="24" spans="1:4" ht="18" customHeight="1" x14ac:dyDescent="0.35">
      <c r="A24" s="2"/>
      <c r="B24" s="3"/>
      <c r="C24" s="4"/>
      <c r="D24" s="13"/>
    </row>
    <row r="25" spans="1:4" ht="18" customHeight="1" x14ac:dyDescent="0.35">
      <c r="A25" s="2" t="s">
        <v>11</v>
      </c>
      <c r="B25" s="3"/>
      <c r="C25" s="4" t="str">
        <f>IF(B25=10*3,"OK","FAUX")</f>
        <v>FAUX</v>
      </c>
      <c r="D25" s="13">
        <v>12</v>
      </c>
    </row>
    <row r="26" spans="1:4" ht="18" customHeight="1" x14ac:dyDescent="0.35">
      <c r="A26" s="2"/>
      <c r="B26" s="3"/>
      <c r="C26" s="4"/>
      <c r="D26" s="13"/>
    </row>
    <row r="27" spans="1:4" ht="18" customHeight="1" x14ac:dyDescent="0.35">
      <c r="A27" s="2" t="s">
        <v>12</v>
      </c>
      <c r="B27" s="3"/>
      <c r="C27" s="4" t="str">
        <f>IF(B27=9*2,"OK","FAUX")</f>
        <v>FAUX</v>
      </c>
      <c r="D27" s="13">
        <v>13</v>
      </c>
    </row>
    <row r="28" spans="1:4" ht="18" customHeight="1" x14ac:dyDescent="0.35">
      <c r="A28" s="2"/>
      <c r="B28" s="3"/>
      <c r="C28" s="4"/>
      <c r="D28" s="13"/>
    </row>
    <row r="29" spans="1:4" ht="18" customHeight="1" x14ac:dyDescent="0.35">
      <c r="A29" s="2" t="s">
        <v>13</v>
      </c>
      <c r="B29" s="3"/>
      <c r="C29" s="4" t="str">
        <f>IF(B29=1*9,"OK","FAUX")</f>
        <v>FAUX</v>
      </c>
      <c r="D29" s="13">
        <v>14</v>
      </c>
    </row>
    <row r="30" spans="1:4" ht="18" customHeight="1" x14ac:dyDescent="0.35">
      <c r="A30" s="2"/>
      <c r="B30" s="3"/>
      <c r="C30" s="4"/>
      <c r="D30" s="13"/>
    </row>
    <row r="31" spans="1:4" ht="18" customHeight="1" x14ac:dyDescent="0.35">
      <c r="A31" s="2" t="s">
        <v>14</v>
      </c>
      <c r="B31" s="3"/>
      <c r="C31" s="4" t="str">
        <f>IF(B31=9*9,"OK","FAUX")</f>
        <v>FAUX</v>
      </c>
      <c r="D31" s="13">
        <v>15</v>
      </c>
    </row>
    <row r="32" spans="1:4" ht="18" customHeight="1" x14ac:dyDescent="0.35">
      <c r="A32" s="2"/>
      <c r="B32" s="3"/>
      <c r="C32" s="4"/>
      <c r="D32" s="13"/>
    </row>
    <row r="33" spans="1:4" ht="18" customHeight="1" x14ac:dyDescent="0.35">
      <c r="A33" s="2" t="s">
        <v>15</v>
      </c>
      <c r="B33" s="3"/>
      <c r="C33" s="4" t="str">
        <f>IF(B33=10*9,"OK","FAUX")</f>
        <v>FAUX</v>
      </c>
      <c r="D33" s="13">
        <v>16</v>
      </c>
    </row>
    <row r="34" spans="1:4" ht="18" customHeight="1" x14ac:dyDescent="0.35">
      <c r="A34" s="2"/>
      <c r="B34" s="3"/>
      <c r="C34" s="4"/>
      <c r="D34" s="13"/>
    </row>
    <row r="35" spans="1:4" ht="18" customHeight="1" x14ac:dyDescent="0.35">
      <c r="A35" s="2" t="s">
        <v>16</v>
      </c>
      <c r="B35" s="3"/>
      <c r="C35" s="4" t="str">
        <f>IF(B35=5*10,"OK","FAUX")</f>
        <v>FAUX</v>
      </c>
      <c r="D35" s="13">
        <v>17</v>
      </c>
    </row>
    <row r="36" spans="1:4" ht="18" customHeight="1" x14ac:dyDescent="0.35">
      <c r="A36" s="2"/>
      <c r="B36" s="3"/>
      <c r="C36" s="4"/>
      <c r="D36" s="13"/>
    </row>
    <row r="37" spans="1:4" ht="18" customHeight="1" x14ac:dyDescent="0.35">
      <c r="A37" s="2" t="s">
        <v>17</v>
      </c>
      <c r="B37" s="3"/>
      <c r="C37" s="4" t="str">
        <f>IF(B37=1*10,"OK","FAUX")</f>
        <v>FAUX</v>
      </c>
      <c r="D37" s="13">
        <v>18</v>
      </c>
    </row>
    <row r="38" spans="1:4" ht="18" customHeight="1" x14ac:dyDescent="0.35">
      <c r="A38" s="2"/>
      <c r="B38" s="3"/>
      <c r="C38" s="4"/>
      <c r="D38" s="13"/>
    </row>
    <row r="39" spans="1:4" ht="18" customHeight="1" x14ac:dyDescent="0.35">
      <c r="A39" s="2" t="s">
        <v>18</v>
      </c>
      <c r="B39" s="3"/>
      <c r="C39" s="4" t="str">
        <f>IF(B39=9*10,"OK","FAUX")</f>
        <v>FAUX</v>
      </c>
      <c r="D39" s="13">
        <v>19</v>
      </c>
    </row>
    <row r="40" spans="1:4" ht="18" customHeight="1" x14ac:dyDescent="0.35">
      <c r="A40" s="2"/>
      <c r="B40" s="3"/>
      <c r="C40" s="4"/>
      <c r="D40" s="13"/>
    </row>
    <row r="41" spans="1:4" ht="18" customHeight="1" x14ac:dyDescent="0.35">
      <c r="A41" s="2" t="s">
        <v>19</v>
      </c>
      <c r="B41" s="3"/>
      <c r="C41" s="4" t="str">
        <f>IF(B41=6*8,"OK","FAUX")</f>
        <v>FAUX</v>
      </c>
      <c r="D41" s="13">
        <v>20</v>
      </c>
    </row>
    <row r="42" spans="1:4" ht="18" customHeight="1" x14ac:dyDescent="0.35">
      <c r="A42" s="2"/>
      <c r="B42" s="3"/>
      <c r="C42" s="4"/>
      <c r="D42" s="13"/>
    </row>
    <row r="43" spans="1:4" ht="18" customHeight="1" x14ac:dyDescent="0.35">
      <c r="A43" s="2" t="s">
        <v>20</v>
      </c>
      <c r="B43" s="3"/>
      <c r="C43" s="4" t="str">
        <f>IF(B43=8*8,"OK","FAUX")</f>
        <v>FAUX</v>
      </c>
      <c r="D43" s="13">
        <v>21</v>
      </c>
    </row>
    <row r="44" spans="1:4" ht="18" customHeight="1" x14ac:dyDescent="0.35">
      <c r="A44" s="2"/>
      <c r="B44" s="3"/>
      <c r="C44" s="4"/>
      <c r="D44" s="13"/>
    </row>
    <row r="45" spans="1:4" ht="18" customHeight="1" x14ac:dyDescent="0.35">
      <c r="A45" s="2" t="s">
        <v>21</v>
      </c>
      <c r="B45" s="3"/>
      <c r="C45" s="4" t="str">
        <f>IF(B45=6*7,"OK","FAUX")</f>
        <v>FAUX</v>
      </c>
      <c r="D45" s="13">
        <v>22</v>
      </c>
    </row>
    <row r="46" spans="1:4" ht="18" customHeight="1" x14ac:dyDescent="0.35">
      <c r="A46" s="2"/>
      <c r="B46" s="3"/>
      <c r="C46" s="4"/>
      <c r="D46" s="13"/>
    </row>
    <row r="47" spans="1:4" ht="18" customHeight="1" x14ac:dyDescent="0.35">
      <c r="A47" s="2" t="s">
        <v>22</v>
      </c>
      <c r="B47" s="3"/>
      <c r="C47" s="4" t="str">
        <f>IF(B47=8*7,"OK","FAUX")</f>
        <v>FAUX</v>
      </c>
      <c r="D47" s="13">
        <v>23</v>
      </c>
    </row>
    <row r="48" spans="1:4" ht="18" customHeight="1" x14ac:dyDescent="0.35">
      <c r="A48" s="2"/>
      <c r="B48" s="3"/>
      <c r="C48" s="4"/>
      <c r="D48" s="13"/>
    </row>
    <row r="49" spans="1:4" ht="18" customHeight="1" x14ac:dyDescent="0.35">
      <c r="A49" s="2" t="s">
        <v>23</v>
      </c>
      <c r="B49" s="3"/>
      <c r="C49" s="4" t="str">
        <f>IF(B49=9*6,"OK","FAUX")</f>
        <v>FAUX</v>
      </c>
      <c r="D49" s="13">
        <v>24</v>
      </c>
    </row>
    <row r="50" spans="1:4" ht="18" customHeight="1" x14ac:dyDescent="0.35">
      <c r="A50" s="2"/>
      <c r="B50" s="3"/>
      <c r="C50" s="4"/>
      <c r="D50" s="13"/>
    </row>
    <row r="51" spans="1:4" ht="18" customHeight="1" x14ac:dyDescent="0.35">
      <c r="A51" s="2" t="s">
        <v>24</v>
      </c>
      <c r="B51" s="3"/>
      <c r="C51" s="4" t="str">
        <f>IF(B51=10*6,"OK","FAUX")</f>
        <v>FAUX</v>
      </c>
      <c r="D51" s="13">
        <v>25</v>
      </c>
    </row>
    <row r="52" spans="1:4" ht="18" customHeight="1" x14ac:dyDescent="0.35">
      <c r="A52" s="2"/>
      <c r="B52" s="3"/>
      <c r="C52" s="4"/>
      <c r="D52" s="13"/>
    </row>
    <row r="53" spans="1:4" ht="18" customHeight="1" x14ac:dyDescent="0.35">
      <c r="A53" s="2" t="s">
        <v>25</v>
      </c>
      <c r="B53" s="3"/>
      <c r="C53" s="4" t="str">
        <f>IF(B53=10*5,"OK","FAUX")</f>
        <v>FAUX</v>
      </c>
      <c r="D53" s="13">
        <v>26</v>
      </c>
    </row>
    <row r="54" spans="1:4" ht="18" customHeight="1" x14ac:dyDescent="0.35">
      <c r="A54" s="2"/>
      <c r="B54" s="3"/>
      <c r="C54" s="4"/>
      <c r="D54" s="13"/>
    </row>
    <row r="55" spans="1:4" ht="18" customHeight="1" x14ac:dyDescent="0.35">
      <c r="A55" s="2" t="s">
        <v>26</v>
      </c>
      <c r="B55" s="3"/>
      <c r="C55" s="4" t="str">
        <f>IF(B55=4*5,"OK","FAUX")</f>
        <v>FAUX</v>
      </c>
      <c r="D55" s="13">
        <v>27</v>
      </c>
    </row>
    <row r="56" spans="1:4" ht="18" customHeight="1" x14ac:dyDescent="0.35">
      <c r="A56" s="2"/>
      <c r="B56" s="3"/>
      <c r="C56" s="4"/>
      <c r="D56" s="13"/>
    </row>
    <row r="57" spans="1:4" ht="18" customHeight="1" x14ac:dyDescent="0.35">
      <c r="A57" s="2" t="s">
        <v>27</v>
      </c>
      <c r="B57" s="3"/>
      <c r="C57" s="4" t="str">
        <f>IF(B57=5*4,"OK","FAUX")</f>
        <v>FAUX</v>
      </c>
      <c r="D57" s="13">
        <v>28</v>
      </c>
    </row>
    <row r="58" spans="1:4" ht="18" customHeight="1" x14ac:dyDescent="0.35">
      <c r="A58" s="2"/>
      <c r="B58" s="3"/>
      <c r="C58" s="4"/>
      <c r="D58" s="13"/>
    </row>
    <row r="59" spans="1:4" ht="18" customHeight="1" x14ac:dyDescent="0.35">
      <c r="A59" s="2" t="s">
        <v>28</v>
      </c>
      <c r="B59" s="3"/>
      <c r="C59" s="4" t="str">
        <f>IF(B59=1*4,"OK","FAUX")</f>
        <v>FAUX</v>
      </c>
      <c r="D59" s="13">
        <v>29</v>
      </c>
    </row>
    <row r="60" spans="1:4" ht="18" customHeight="1" x14ac:dyDescent="0.35">
      <c r="A60" s="2"/>
      <c r="B60" s="3"/>
      <c r="C60" s="4"/>
      <c r="D60" s="13"/>
    </row>
    <row r="61" spans="1:4" ht="18" customHeight="1" x14ac:dyDescent="0.35">
      <c r="A61" s="2" t="s">
        <v>29</v>
      </c>
      <c r="B61" s="3"/>
      <c r="C61" s="4" t="str">
        <f>IF(B61=9*4,"OK","FAUX")</f>
        <v>FAUX</v>
      </c>
      <c r="D61" s="13">
        <v>30</v>
      </c>
    </row>
    <row r="62" spans="1:4" ht="18" customHeight="1" x14ac:dyDescent="0.35">
      <c r="A62" s="2"/>
      <c r="B62" s="3"/>
      <c r="C62" s="4"/>
      <c r="D62" s="13"/>
    </row>
    <row r="63" spans="1:4" ht="18" customHeight="1" x14ac:dyDescent="0.35">
      <c r="A63" s="2" t="s">
        <v>30</v>
      </c>
      <c r="B63" s="3"/>
      <c r="C63" s="4" t="str">
        <f>IF(B63=5*3,"OK","FAUX")</f>
        <v>FAUX</v>
      </c>
      <c r="D63" s="13">
        <v>31</v>
      </c>
    </row>
    <row r="64" spans="1:4" ht="18" customHeight="1" x14ac:dyDescent="0.35">
      <c r="A64" s="2"/>
      <c r="B64" s="3"/>
      <c r="C64" s="4"/>
      <c r="D64" s="13"/>
    </row>
    <row r="65" spans="1:4" ht="18" customHeight="1" x14ac:dyDescent="0.35">
      <c r="A65" s="2" t="s">
        <v>31</v>
      </c>
      <c r="B65" s="3"/>
      <c r="C65" s="4" t="str">
        <f>IF(B65=6*3,"OK","FAUX")</f>
        <v>FAUX</v>
      </c>
      <c r="D65" s="13">
        <v>32</v>
      </c>
    </row>
    <row r="66" spans="1:4" ht="18" customHeight="1" x14ac:dyDescent="0.35">
      <c r="A66" s="2"/>
      <c r="B66" s="3"/>
      <c r="C66" s="4"/>
      <c r="D66" s="13"/>
    </row>
    <row r="67" spans="1:4" ht="18" customHeight="1" x14ac:dyDescent="0.35">
      <c r="A67" s="2" t="s">
        <v>32</v>
      </c>
      <c r="B67" s="3"/>
      <c r="C67" s="4" t="str">
        <f>IF(B67=4*3,"OK","FAUX")</f>
        <v>FAUX</v>
      </c>
      <c r="D67" s="13">
        <v>33</v>
      </c>
    </row>
    <row r="68" spans="1:4" ht="18" customHeight="1" x14ac:dyDescent="0.35">
      <c r="A68" s="2"/>
      <c r="B68" s="3"/>
      <c r="C68" s="4"/>
      <c r="D68" s="13"/>
    </row>
    <row r="69" spans="1:4" ht="18" customHeight="1" x14ac:dyDescent="0.35">
      <c r="A69" s="2" t="s">
        <v>33</v>
      </c>
      <c r="B69" s="3"/>
      <c r="C69" s="4" t="str">
        <f>IF(B69=8*3,"OK","FAUX")</f>
        <v>FAUX</v>
      </c>
      <c r="D69" s="13">
        <v>34</v>
      </c>
    </row>
    <row r="70" spans="1:4" ht="18" customHeight="1" x14ac:dyDescent="0.35">
      <c r="A70" s="2"/>
      <c r="B70" s="3"/>
      <c r="C70" s="4"/>
      <c r="D70" s="13"/>
    </row>
    <row r="71" spans="1:4" ht="18" customHeight="1" x14ac:dyDescent="0.35">
      <c r="A71" s="2" t="s">
        <v>34</v>
      </c>
      <c r="B71" s="3"/>
      <c r="C71" s="4" t="str">
        <f>IF(B71=10*2,"OK","FAUX")</f>
        <v>FAUX</v>
      </c>
      <c r="D71" s="13">
        <v>35</v>
      </c>
    </row>
    <row r="72" spans="1:4" ht="18" customHeight="1" x14ac:dyDescent="0.35">
      <c r="A72" s="2"/>
      <c r="B72" s="3"/>
      <c r="C72" s="4"/>
      <c r="D72" s="13"/>
    </row>
  </sheetData>
  <sheetProtection algorithmName="SHA-512" hashValue="N8S7zvoSyIbvVaPgHNIApbm05YDFa0FG4kwXFvefTerz1uniyS2fdKU8FscbakReuU2PFxWczjo83yOL9p5Vqg==" saltValue="ZqcFTpOGO0C3c5Qi0Be3aQ==" spinCount="100000" sheet="1" objects="1" scenarios="1"/>
  <mergeCells count="141">
    <mergeCell ref="D57:D58"/>
    <mergeCell ref="D59:D60"/>
    <mergeCell ref="D61:D62"/>
    <mergeCell ref="D63:D64"/>
    <mergeCell ref="D65:D66"/>
    <mergeCell ref="D67:D68"/>
    <mergeCell ref="D69:D70"/>
    <mergeCell ref="D71:D72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A5:A6"/>
    <mergeCell ref="B5:B6"/>
    <mergeCell ref="C5:C6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71:A72"/>
    <mergeCell ref="B71:B72"/>
    <mergeCell ref="C71:C72"/>
    <mergeCell ref="A1:F2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</mergeCells>
  <conditionalFormatting sqref="C3:C4">
    <cfRule type="containsText" dxfId="59" priority="58" operator="containsText" text="OK">
      <formula>NOT(ISERROR(SEARCH("OK",C3)))</formula>
    </cfRule>
  </conditionalFormatting>
  <conditionalFormatting sqref="C3:C4">
    <cfRule type="containsText" dxfId="58" priority="57" operator="containsText" text="faux">
      <formula>NOT(ISERROR(SEARCH("faux",C3)))</formula>
    </cfRule>
  </conditionalFormatting>
  <conditionalFormatting sqref="C3:C4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C3:C4">
    <cfRule type="iconSet" priority="55">
      <iconSet iconSet="3Symbols">
        <cfvo type="percent" val="0"/>
        <cfvo type="percent" val="33"/>
        <cfvo type="percent" val="67"/>
      </iconSet>
    </cfRule>
  </conditionalFormatting>
  <conditionalFormatting sqref="C5:C6">
    <cfRule type="containsText" dxfId="57" priority="54" operator="containsText" text="OK">
      <formula>NOT(ISERROR(SEARCH("OK",C5)))</formula>
    </cfRule>
  </conditionalFormatting>
  <conditionalFormatting sqref="C5:C6">
    <cfRule type="containsText" dxfId="56" priority="53" operator="containsText" text="faux">
      <formula>NOT(ISERROR(SEARCH("faux",C5)))</formula>
    </cfRule>
  </conditionalFormatting>
  <conditionalFormatting sqref="C5:C6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C5:C6">
    <cfRule type="iconSet" priority="51">
      <iconSet iconSet="3Symbols">
        <cfvo type="percent" val="0"/>
        <cfvo type="percent" val="33"/>
        <cfvo type="percent" val="67"/>
      </iconSet>
    </cfRule>
  </conditionalFormatting>
  <conditionalFormatting sqref="C7:C10">
    <cfRule type="containsText" dxfId="55" priority="50" operator="containsText" text="OK">
      <formula>NOT(ISERROR(SEARCH("OK",C7)))</formula>
    </cfRule>
  </conditionalFormatting>
  <conditionalFormatting sqref="C7:C10">
    <cfRule type="containsText" dxfId="54" priority="49" operator="containsText" text="faux">
      <formula>NOT(ISERROR(SEARCH("faux",C7)))</formula>
    </cfRule>
  </conditionalFormatting>
  <conditionalFormatting sqref="C7:C10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C7:C8">
    <cfRule type="iconSet" priority="47">
      <iconSet iconSet="3Symbols">
        <cfvo type="percent" val="0"/>
        <cfvo type="percent" val="33"/>
        <cfvo type="percent" val="67"/>
      </iconSet>
    </cfRule>
  </conditionalFormatting>
  <conditionalFormatting sqref="C7:C10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C11:C14">
    <cfRule type="containsText" dxfId="53" priority="45" operator="containsText" text="OK">
      <formula>NOT(ISERROR(SEARCH("OK",C11)))</formula>
    </cfRule>
  </conditionalFormatting>
  <conditionalFormatting sqref="C11:C14">
    <cfRule type="containsText" dxfId="52" priority="44" operator="containsText" text="faux">
      <formula>NOT(ISERROR(SEARCH("faux",C11)))</formula>
    </cfRule>
  </conditionalFormatting>
  <conditionalFormatting sqref="C11:C14">
    <cfRule type="iconSet" priority="43">
      <iconSet iconSet="3Symbols">
        <cfvo type="percent" val="0"/>
        <cfvo type="percent" val="33"/>
        <cfvo type="percent" val="67"/>
      </iconSet>
    </cfRule>
  </conditionalFormatting>
  <conditionalFormatting sqref="C11:C12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C15:C16">
    <cfRule type="containsText" dxfId="51" priority="41" operator="containsText" text="OK">
      <formula>NOT(ISERROR(SEARCH("OK",C15)))</formula>
    </cfRule>
  </conditionalFormatting>
  <conditionalFormatting sqref="C15:C16">
    <cfRule type="containsText" dxfId="50" priority="40" operator="containsText" text="faux">
      <formula>NOT(ISERROR(SEARCH("faux",C15)))</formula>
    </cfRule>
  </conditionalFormatting>
  <conditionalFormatting sqref="C17:C18">
    <cfRule type="containsText" dxfId="49" priority="39" operator="containsText" text="OK">
      <formula>NOT(ISERROR(SEARCH("OK",C17)))</formula>
    </cfRule>
  </conditionalFormatting>
  <conditionalFormatting sqref="C17:C18">
    <cfRule type="containsText" dxfId="48" priority="38" operator="containsText" text="faux">
      <formula>NOT(ISERROR(SEARCH("faux",C17)))</formula>
    </cfRule>
  </conditionalFormatting>
  <conditionalFormatting sqref="C19:C20">
    <cfRule type="containsText" dxfId="47" priority="37" operator="containsText" text="OK">
      <formula>NOT(ISERROR(SEARCH("OK",C19)))</formula>
    </cfRule>
  </conditionalFormatting>
  <conditionalFormatting sqref="C19:C20">
    <cfRule type="containsText" dxfId="46" priority="36" operator="containsText" text="faux">
      <formula>NOT(ISERROR(SEARCH("faux",C19)))</formula>
    </cfRule>
  </conditionalFormatting>
  <conditionalFormatting sqref="C21:C26">
    <cfRule type="containsText" dxfId="45" priority="35" operator="containsText" text="vrai">
      <formula>NOT(ISERROR(SEARCH("vrai",C21)))</formula>
    </cfRule>
  </conditionalFormatting>
  <conditionalFormatting sqref="C21:C26">
    <cfRule type="containsText" dxfId="44" priority="34" operator="containsText" text="FAUX">
      <formula>NOT(ISERROR(SEARCH("FAUX",C21)))</formula>
    </cfRule>
  </conditionalFormatting>
  <conditionalFormatting sqref="C21:C26">
    <cfRule type="containsText" dxfId="43" priority="33" operator="containsText" text="OK">
      <formula>NOT(ISERROR(SEARCH("OK",C21)))</formula>
    </cfRule>
  </conditionalFormatting>
  <conditionalFormatting sqref="C27:C28">
    <cfRule type="containsText" dxfId="42" priority="32" operator="containsText" text="OK">
      <formula>NOT(ISERROR(SEARCH("OK",C27)))</formula>
    </cfRule>
  </conditionalFormatting>
  <conditionalFormatting sqref="C27:C28">
    <cfRule type="containsText" dxfId="41" priority="31" operator="containsText" text="faux">
      <formula>NOT(ISERROR(SEARCH("faux",C27)))</formula>
    </cfRule>
  </conditionalFormatting>
  <conditionalFormatting sqref="C27:C28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C27:C28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C29:C34">
    <cfRule type="containsText" dxfId="40" priority="28" operator="containsText" text="OK">
      <formula>NOT(ISERROR(SEARCH("OK",C29)))</formula>
    </cfRule>
  </conditionalFormatting>
  <conditionalFormatting sqref="C29:C34">
    <cfRule type="containsText" dxfId="39" priority="27" operator="containsText" text="faux">
      <formula>NOT(ISERROR(SEARCH("faux",C29)))</formula>
    </cfRule>
  </conditionalFormatting>
  <conditionalFormatting sqref="C29:C34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C29:C34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C35:C40">
    <cfRule type="containsText" dxfId="38" priority="24" operator="containsText" text="OK">
      <formula>NOT(ISERROR(SEARCH("OK",C35)))</formula>
    </cfRule>
  </conditionalFormatting>
  <conditionalFormatting sqref="C35:C40">
    <cfRule type="containsText" dxfId="37" priority="23" operator="containsText" text="faux">
      <formula>NOT(ISERROR(SEARCH("faux",C35)))</formula>
    </cfRule>
  </conditionalFormatting>
  <conditionalFormatting sqref="C35:C40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C35:C40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C41:C44">
    <cfRule type="containsText" dxfId="36" priority="20" operator="containsText" text="OK">
      <formula>NOT(ISERROR(SEARCH("OK",C41)))</formula>
    </cfRule>
  </conditionalFormatting>
  <conditionalFormatting sqref="C41:C44">
    <cfRule type="containsText" dxfId="35" priority="19" operator="containsText" text="faux">
      <formula>NOT(ISERROR(SEARCH("faux",C41)))</formula>
    </cfRule>
  </conditionalFormatting>
  <conditionalFormatting sqref="C41:C44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C41:C44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C45:C48">
    <cfRule type="containsText" dxfId="34" priority="16" operator="containsText" text="OK">
      <formula>NOT(ISERROR(SEARCH("OK",C45)))</formula>
    </cfRule>
  </conditionalFormatting>
  <conditionalFormatting sqref="C45:C48">
    <cfRule type="containsText" dxfId="33" priority="15" operator="containsText" text="faux">
      <formula>NOT(ISERROR(SEARCH("faux",C45)))</formula>
    </cfRule>
  </conditionalFormatting>
  <conditionalFormatting sqref="C45:C48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C49:C52">
    <cfRule type="containsText" dxfId="32" priority="13" operator="containsText" text="OK">
      <formula>NOT(ISERROR(SEARCH("OK",C49)))</formula>
    </cfRule>
  </conditionalFormatting>
  <conditionalFormatting sqref="C49:C52">
    <cfRule type="containsText" dxfId="31" priority="12" operator="containsText" text="faux">
      <formula>NOT(ISERROR(SEARCH("faux",C49)))</formula>
    </cfRule>
  </conditionalFormatting>
  <conditionalFormatting sqref="C53:C56">
    <cfRule type="containsText" dxfId="30" priority="11" operator="containsText" text="OK">
      <formula>NOT(ISERROR(SEARCH("OK",C53)))</formula>
    </cfRule>
  </conditionalFormatting>
  <conditionalFormatting sqref="C53:C56">
    <cfRule type="containsText" dxfId="29" priority="10" operator="containsText" text="faux">
      <formula>NOT(ISERROR(SEARCH("faux",C53)))</formula>
    </cfRule>
  </conditionalFormatting>
  <conditionalFormatting sqref="C57:C62">
    <cfRule type="containsText" dxfId="28" priority="9" operator="containsText" text="OK">
      <formula>NOT(ISERROR(SEARCH("OK",C57)))</formula>
    </cfRule>
  </conditionalFormatting>
  <conditionalFormatting sqref="C57:C62">
    <cfRule type="containsText" dxfId="27" priority="8" operator="containsText" text="faux">
      <formula>NOT(ISERROR(SEARCH("faux",C57)))</formula>
    </cfRule>
  </conditionalFormatting>
  <conditionalFormatting sqref="C63:C70">
    <cfRule type="containsText" dxfId="26" priority="7" operator="containsText" text="vrai">
      <formula>NOT(ISERROR(SEARCH("vrai",C63)))</formula>
    </cfRule>
  </conditionalFormatting>
  <conditionalFormatting sqref="C63:C70">
    <cfRule type="containsText" dxfId="25" priority="6" operator="containsText" text="FAUX">
      <formula>NOT(ISERROR(SEARCH("FAUX",C63)))</formula>
    </cfRule>
  </conditionalFormatting>
  <conditionalFormatting sqref="C63:C70">
    <cfRule type="containsText" dxfId="24" priority="5" operator="containsText" text="OK">
      <formula>NOT(ISERROR(SEARCH("OK",C63)))</formula>
    </cfRule>
  </conditionalFormatting>
  <conditionalFormatting sqref="C71:C72">
    <cfRule type="containsText" dxfId="23" priority="4" operator="containsText" text="OK">
      <formula>NOT(ISERROR(SEARCH("OK",C71)))</formula>
    </cfRule>
  </conditionalFormatting>
  <conditionalFormatting sqref="C71:C72">
    <cfRule type="containsText" dxfId="22" priority="3" operator="containsText" text="faux">
      <formula>NOT(ISERROR(SEARCH("faux",C71)))</formula>
    </cfRule>
  </conditionalFormatting>
  <conditionalFormatting sqref="C71:C7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C71:C72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96D7-3788-47F7-9C70-8D5707B483FB}">
  <dimension ref="A1:U25"/>
  <sheetViews>
    <sheetView showGridLines="0" zoomScale="76" zoomScaleNormal="76" workbookViewId="0">
      <selection activeCell="D7" sqref="D7:D8"/>
    </sheetView>
  </sheetViews>
  <sheetFormatPr baseColWidth="10" defaultColWidth="15.42578125" defaultRowHeight="18" customHeight="1" x14ac:dyDescent="0.25"/>
  <cols>
    <col min="1" max="1" width="15.42578125" style="14"/>
    <col min="2" max="16384" width="15.42578125" style="17"/>
  </cols>
  <sheetData>
    <row r="1" spans="1:21" ht="18" customHeight="1" x14ac:dyDescent="0.25">
      <c r="B1" s="15" t="s">
        <v>41</v>
      </c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ht="18" customHeight="1" thickBot="1" x14ac:dyDescent="0.3"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ht="18" customHeight="1" x14ac:dyDescent="0.25">
      <c r="A3" s="18" t="s">
        <v>37</v>
      </c>
      <c r="B3" s="11" t="str">
        <f>IF('contrôle de MATH'!B3=4*9,"OK","FAUX")</f>
        <v>FAUX</v>
      </c>
      <c r="C3" s="6" t="str">
        <f>IF('contrôle de MATH'!B5=7*10,"OK","FAUX")</f>
        <v>FAUX</v>
      </c>
      <c r="D3" s="6" t="str">
        <f>IF('contrôle de MATH'!B7=8*2,"OK","FAUX")</f>
        <v>FAUX</v>
      </c>
      <c r="E3" s="6" t="str">
        <f>IF('contrôle de MATH'!B9=3*8,"OK","FAUX")</f>
        <v>FAUX</v>
      </c>
      <c r="F3" s="6" t="str">
        <f>IF('contrôle de MATH'!B11=2*7,"OK","FAUX")</f>
        <v>FAUX</v>
      </c>
      <c r="G3" s="6" t="str">
        <f>IF('contrôle de MATH'!B13=3*7,"OK","FAUX")</f>
        <v>FAUX</v>
      </c>
      <c r="H3" s="6" t="str">
        <f>IF('contrôle de MATH'!B15=1*6,"OK","FAUX")</f>
        <v>FAUX</v>
      </c>
      <c r="I3" s="6" t="str">
        <f>IF('contrôle de MATH'!B17=9*5,"OK","FAUX")</f>
        <v>FAUX</v>
      </c>
      <c r="J3" s="6" t="str">
        <f>IF('contrôle de MATH'!B19=10*4,"OK","FAUX")</f>
        <v>FAUX</v>
      </c>
      <c r="K3" s="6" t="str">
        <f>IF('contrôle de MATH'!B21=9*3,"OK","FAUX")</f>
        <v>FAUX</v>
      </c>
      <c r="L3" s="6" t="str">
        <f>IF('contrôle de MATH'!B23=7*3,"OK","FAUX")</f>
        <v>FAUX</v>
      </c>
      <c r="M3" s="6" t="str">
        <f>IF('contrôle de MATH'!B25=10*3,"OK","FAUX")</f>
        <v>FAUX</v>
      </c>
      <c r="N3" s="6" t="str">
        <f>IF('contrôle de MATH'!B27=9*2,"OK","FAUX")</f>
        <v>FAUX</v>
      </c>
      <c r="O3" s="6" t="str">
        <f>IF('contrôle de MATH'!B29=1*9,"OK","FAUX")</f>
        <v>FAUX</v>
      </c>
      <c r="P3" s="6" t="str">
        <f>IF('contrôle de MATH'!B31=9*9,"OK","FAUX")</f>
        <v>FAUX</v>
      </c>
      <c r="Q3" s="6" t="str">
        <f>IF('contrôle de MATH'!B33=10*9,"OK","FAUX")</f>
        <v>FAUX</v>
      </c>
      <c r="R3" s="6" t="str">
        <f>IF('contrôle de MATH'!B35=5*10,"OK","FAUX")</f>
        <v>FAUX</v>
      </c>
      <c r="S3" s="6" t="str">
        <f>IF('contrôle de MATH'!B37=1*10,"OK","FAUX")</f>
        <v>FAUX</v>
      </c>
      <c r="T3" s="9" t="str">
        <f>IF('contrôle de MATH'!B39=9*10,"OK","FAUX")</f>
        <v>FAUX</v>
      </c>
      <c r="U3" s="19"/>
    </row>
    <row r="4" spans="1:21" ht="18" customHeight="1" thickBot="1" x14ac:dyDescent="0.3">
      <c r="A4" s="20"/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0"/>
    </row>
    <row r="5" spans="1:21" ht="18" customHeight="1" x14ac:dyDescent="0.25">
      <c r="A5" s="21" t="s">
        <v>38</v>
      </c>
      <c r="B5" s="22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4">
        <v>19</v>
      </c>
    </row>
    <row r="6" spans="1:21" ht="18" customHeight="1" thickBot="1" x14ac:dyDescent="0.3">
      <c r="A6" s="25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1" ht="18" customHeight="1" x14ac:dyDescent="0.25">
      <c r="A7" s="18" t="s">
        <v>37</v>
      </c>
      <c r="B7" s="8" t="str">
        <f>IF('contrôle de MATH'!B41=6*8,"OK","FAUX")</f>
        <v>FAUX</v>
      </c>
      <c r="C7" s="7" t="str">
        <f>IF('contrôle de MATH'!B43=8*8,"OK","FAUX")</f>
        <v>FAUX</v>
      </c>
      <c r="D7" s="7" t="str">
        <f>IF('contrôle de MATH'!B45=6*7,"OK","FAUX")</f>
        <v>FAUX</v>
      </c>
      <c r="E7" s="7" t="str">
        <f>IF('contrôle de MATH'!B47=8*7,"OK","FAUX")</f>
        <v>FAUX</v>
      </c>
      <c r="F7" s="7" t="str">
        <f>IF('contrôle de MATH'!B49=9*6,"OK","FAUX")</f>
        <v>FAUX</v>
      </c>
      <c r="G7" s="7" t="str">
        <f>IF('contrôle de MATH'!B51=10*6,"OK","FAUX")</f>
        <v>FAUX</v>
      </c>
      <c r="H7" s="7" t="str">
        <f>IF('contrôle de MATH'!B53=10*5,"OK","FAUX")</f>
        <v>FAUX</v>
      </c>
      <c r="I7" s="7" t="str">
        <f>IF('contrôle de MATH'!B55=4*5,"OK","FAUX")</f>
        <v>FAUX</v>
      </c>
      <c r="J7" s="7" t="str">
        <f>IF('contrôle de MATH'!B57=5*4,"OK","FAUX")</f>
        <v>FAUX</v>
      </c>
      <c r="K7" s="7" t="str">
        <f>IF('contrôle de MATH'!B59=1*4,"OK","FAUX")</f>
        <v>FAUX</v>
      </c>
      <c r="L7" s="7" t="str">
        <f>IF('contrôle de MATH'!B61=9*4,"OK","FAUX")</f>
        <v>FAUX</v>
      </c>
      <c r="M7" s="7" t="str">
        <f>IF('contrôle de MATH'!B63=5*3,"OK","FAUX")</f>
        <v>FAUX</v>
      </c>
      <c r="N7" s="7" t="str">
        <f>IF('contrôle de MATH'!B65=6*3,"OK","FAUX")</f>
        <v>FAUX</v>
      </c>
      <c r="O7" s="7" t="str">
        <f>IF('contrôle de MATH'!B67=4*3,"OK","FAUX")</f>
        <v>FAUX</v>
      </c>
      <c r="P7" s="7" t="str">
        <f>IF('contrôle de MATH'!B69=8*3,"OK","FAUX")</f>
        <v>FAUX</v>
      </c>
      <c r="Q7" s="7" t="str">
        <f>IF('contrôle de MATH'!B71=10*2,"OK","FAUX")</f>
        <v>FAUX</v>
      </c>
      <c r="R7" s="19"/>
      <c r="S7" s="19"/>
      <c r="T7" s="26"/>
    </row>
    <row r="8" spans="1:21" ht="18" customHeight="1" thickBot="1" x14ac:dyDescent="0.3">
      <c r="A8" s="20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9"/>
      <c r="S8" s="19"/>
      <c r="T8" s="26"/>
    </row>
    <row r="9" spans="1:21" ht="18" customHeight="1" x14ac:dyDescent="0.25">
      <c r="A9" s="21" t="s">
        <v>38</v>
      </c>
      <c r="B9" s="22">
        <v>20</v>
      </c>
      <c r="C9" s="23">
        <v>21</v>
      </c>
      <c r="D9" s="23">
        <v>22</v>
      </c>
      <c r="E9" s="23">
        <v>23</v>
      </c>
      <c r="F9" s="23">
        <v>24</v>
      </c>
      <c r="G9" s="23">
        <v>25</v>
      </c>
      <c r="H9" s="23">
        <v>26</v>
      </c>
      <c r="I9" s="23">
        <v>27</v>
      </c>
      <c r="J9" s="23">
        <v>28</v>
      </c>
      <c r="K9" s="23">
        <v>29</v>
      </c>
      <c r="L9" s="23">
        <v>30</v>
      </c>
      <c r="M9" s="23">
        <v>31</v>
      </c>
      <c r="N9" s="23">
        <v>32</v>
      </c>
      <c r="O9" s="23">
        <v>33</v>
      </c>
      <c r="P9" s="23">
        <v>34</v>
      </c>
      <c r="Q9" s="23">
        <v>35</v>
      </c>
      <c r="R9" s="19"/>
      <c r="S9" s="19"/>
      <c r="T9" s="26"/>
    </row>
    <row r="10" spans="1:21" ht="18" customHeight="1" thickBot="1" x14ac:dyDescent="0.3">
      <c r="A10" s="25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9"/>
      <c r="T10" s="30"/>
    </row>
    <row r="14" spans="1:21" ht="18" customHeight="1" thickBot="1" x14ac:dyDescent="0.3"/>
    <row r="15" spans="1:21" ht="18" customHeight="1" x14ac:dyDescent="0.25">
      <c r="A15" s="31" t="s">
        <v>39</v>
      </c>
      <c r="B15" s="32" t="s">
        <v>36</v>
      </c>
      <c r="C15" s="32"/>
      <c r="D15" s="32"/>
      <c r="E15" s="32"/>
      <c r="F15" s="33">
        <f>COUNTIF('contrôle de MATH'!C3:C72,"OK")</f>
        <v>0</v>
      </c>
      <c r="G15" s="33"/>
      <c r="H15" s="34" t="str">
        <f>IF(F15=34+1,"BRAVO ","continue")</f>
        <v>continue</v>
      </c>
      <c r="I15" s="34"/>
      <c r="J15" s="34"/>
    </row>
    <row r="16" spans="1:21" ht="18" customHeight="1" thickBot="1" x14ac:dyDescent="0.3">
      <c r="A16" s="35"/>
      <c r="B16" s="32"/>
      <c r="C16" s="32"/>
      <c r="D16" s="32"/>
      <c r="E16" s="32"/>
      <c r="F16" s="33"/>
      <c r="G16" s="33"/>
      <c r="H16" s="34"/>
      <c r="I16" s="34"/>
      <c r="J16" s="34"/>
    </row>
    <row r="17" spans="1:13" s="39" customFormat="1" ht="18" customHeight="1" thickBot="1" x14ac:dyDescent="0.3">
      <c r="A17" s="36"/>
      <c r="B17" s="37"/>
      <c r="C17" s="37"/>
      <c r="D17" s="37"/>
      <c r="E17" s="37"/>
      <c r="F17" s="38">
        <f>35-SCORE!F15</f>
        <v>35</v>
      </c>
      <c r="G17" s="38"/>
      <c r="H17" s="34"/>
      <c r="I17" s="34"/>
      <c r="J17" s="34"/>
    </row>
    <row r="18" spans="1:13" ht="18" customHeight="1" x14ac:dyDescent="0.25">
      <c r="A18" s="40" t="s">
        <v>40</v>
      </c>
    </row>
    <row r="19" spans="1:13" ht="18" customHeight="1" x14ac:dyDescent="0.25">
      <c r="A19" s="41"/>
    </row>
    <row r="20" spans="1:13" ht="18" customHeight="1" x14ac:dyDescent="0.25">
      <c r="A20" s="41"/>
    </row>
    <row r="21" spans="1:13" ht="18" customHeight="1" thickBot="1" x14ac:dyDescent="0.3">
      <c r="A21" s="42"/>
    </row>
    <row r="25" spans="1:13" ht="18" customHeight="1" x14ac:dyDescent="0.25">
      <c r="M25" s="43"/>
    </row>
  </sheetData>
  <sheetProtection algorithmName="SHA-512" hashValue="znH+5x8BFo/liwHhE+ZZMvS5ejsw/29gVBKKpgbfmI5cU9K9ETdObj1lrdXfMIOou+y6FvgWQB0LF1bEsUYvdA==" saltValue="puHSvIxgx7tEQWN+9w3W0Q==" spinCount="100000" sheet="1" objects="1" scenarios="1"/>
  <mergeCells count="81">
    <mergeCell ref="A15:A16"/>
    <mergeCell ref="A18:A21"/>
    <mergeCell ref="B1:J2"/>
    <mergeCell ref="A3:A4"/>
    <mergeCell ref="A5:A6"/>
    <mergeCell ref="A7:A8"/>
    <mergeCell ref="A9:A10"/>
    <mergeCell ref="J7:J8"/>
    <mergeCell ref="I7:I8"/>
    <mergeCell ref="H7:H8"/>
    <mergeCell ref="G7:G8"/>
    <mergeCell ref="B9:B10"/>
    <mergeCell ref="C9:C10"/>
    <mergeCell ref="D9:D10"/>
    <mergeCell ref="F7:F8"/>
    <mergeCell ref="H5:H6"/>
    <mergeCell ref="R3:R4"/>
    <mergeCell ref="T3:T4"/>
    <mergeCell ref="G3:G4"/>
    <mergeCell ref="T5:T6"/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M3:M4"/>
    <mergeCell ref="G5:G6"/>
    <mergeCell ref="B7:B8"/>
    <mergeCell ref="C7:C8"/>
    <mergeCell ref="D7:D8"/>
    <mergeCell ref="E7:E8"/>
    <mergeCell ref="L5:L6"/>
    <mergeCell ref="B5:B6"/>
    <mergeCell ref="C5:C6"/>
    <mergeCell ref="D5:D6"/>
    <mergeCell ref="E5:E6"/>
    <mergeCell ref="F5:F6"/>
    <mergeCell ref="J5:J6"/>
    <mergeCell ref="K5:K6"/>
    <mergeCell ref="I5:I6"/>
    <mergeCell ref="P7:P8"/>
    <mergeCell ref="N3:N4"/>
    <mergeCell ref="O3:O4"/>
    <mergeCell ref="P3:P4"/>
    <mergeCell ref="Q3:Q4"/>
    <mergeCell ref="N5:N6"/>
    <mergeCell ref="O5:O6"/>
    <mergeCell ref="P5:P6"/>
    <mergeCell ref="Q5:Q6"/>
    <mergeCell ref="Q7:Q8"/>
    <mergeCell ref="N7:N8"/>
    <mergeCell ref="O7:O8"/>
    <mergeCell ref="E9:E10"/>
    <mergeCell ref="M5:M6"/>
    <mergeCell ref="H9:H10"/>
    <mergeCell ref="G9:G10"/>
    <mergeCell ref="F9:F10"/>
    <mergeCell ref="K7:K8"/>
    <mergeCell ref="L7:L8"/>
    <mergeCell ref="M7:M8"/>
    <mergeCell ref="H15:J17"/>
    <mergeCell ref="F17:G17"/>
    <mergeCell ref="F15:G16"/>
    <mergeCell ref="B15:E16"/>
    <mergeCell ref="S3:S4"/>
    <mergeCell ref="M9:M10"/>
    <mergeCell ref="N9:N10"/>
    <mergeCell ref="O9:O10"/>
    <mergeCell ref="P9:P10"/>
    <mergeCell ref="Q9:Q10"/>
    <mergeCell ref="R5:R6"/>
    <mergeCell ref="S5:S6"/>
    <mergeCell ref="K9:K10"/>
    <mergeCell ref="J9:J10"/>
    <mergeCell ref="I9:I10"/>
    <mergeCell ref="L9:L10"/>
  </mergeCells>
  <conditionalFormatting sqref="B3:B4 D3:G4 K3:M4 B7:P8 O3:T4">
    <cfRule type="containsText" dxfId="21" priority="64" operator="containsText" text="OK">
      <formula>NOT(ISERROR(SEARCH("OK",B3)))</formula>
    </cfRule>
  </conditionalFormatting>
  <conditionalFormatting sqref="B3:B4 D3:G4 B7:L8 O3:T4">
    <cfRule type="containsText" dxfId="20" priority="63" operator="containsText" text="faux">
      <formula>NOT(ISERROR(SEARCH("faux",B3)))</formula>
    </cfRule>
  </conditionalFormatting>
  <conditionalFormatting sqref="B3:B4">
    <cfRule type="iconSet" priority="62">
      <iconSet iconSet="3Symbols">
        <cfvo type="percent" val="0"/>
        <cfvo type="percent" val="33"/>
        <cfvo type="percent" val="67"/>
      </iconSet>
    </cfRule>
  </conditionalFormatting>
  <conditionalFormatting sqref="B3:B4">
    <cfRule type="iconSet" priority="61">
      <iconSet iconSet="3Symbols">
        <cfvo type="percent" val="0"/>
        <cfvo type="percent" val="33"/>
        <cfvo type="percent" val="67"/>
      </iconSet>
    </cfRule>
  </conditionalFormatting>
  <conditionalFormatting sqref="C3:C4">
    <cfRule type="containsText" dxfId="19" priority="60" operator="containsText" text="OK">
      <formula>NOT(ISERROR(SEARCH("OK",C3)))</formula>
    </cfRule>
  </conditionalFormatting>
  <conditionalFormatting sqref="C3:C4">
    <cfRule type="containsText" dxfId="18" priority="59" operator="containsText" text="faux">
      <formula>NOT(ISERROR(SEARCH("faux",C3)))</formula>
    </cfRule>
  </conditionalFormatting>
  <conditionalFormatting sqref="C3:C4">
    <cfRule type="iconSet" priority="58">
      <iconSet iconSet="3Symbols">
        <cfvo type="percent" val="0"/>
        <cfvo type="percent" val="33"/>
        <cfvo type="percent" val="67"/>
      </iconSet>
    </cfRule>
  </conditionalFormatting>
  <conditionalFormatting sqref="C3:C4">
    <cfRule type="iconSet" priority="57">
      <iconSet iconSet="3Symbols">
        <cfvo type="percent" val="0"/>
        <cfvo type="percent" val="33"/>
        <cfvo type="percent" val="67"/>
      </iconSet>
    </cfRule>
  </conditionalFormatting>
  <conditionalFormatting sqref="D3:D4">
    <cfRule type="iconSet" priority="53">
      <iconSet iconSet="3Symbols">
        <cfvo type="percent" val="0"/>
        <cfvo type="percent" val="33"/>
        <cfvo type="percent" val="67"/>
      </iconSet>
    </cfRule>
  </conditionalFormatting>
  <conditionalFormatting sqref="F3:G4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F3:F4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H3:H4">
    <cfRule type="containsText" dxfId="17" priority="47" operator="containsText" text="OK">
      <formula>NOT(ISERROR(SEARCH("OK",H3)))</formula>
    </cfRule>
  </conditionalFormatting>
  <conditionalFormatting sqref="H3:H4">
    <cfRule type="containsText" dxfId="16" priority="46" operator="containsText" text="faux">
      <formula>NOT(ISERROR(SEARCH("faux",H3)))</formula>
    </cfRule>
  </conditionalFormatting>
  <conditionalFormatting sqref="I3:I4">
    <cfRule type="containsText" dxfId="15" priority="45" operator="containsText" text="OK">
      <formula>NOT(ISERROR(SEARCH("OK",I3)))</formula>
    </cfRule>
  </conditionalFormatting>
  <conditionalFormatting sqref="I3:I4">
    <cfRule type="containsText" dxfId="14" priority="44" operator="containsText" text="faux">
      <formula>NOT(ISERROR(SEARCH("faux",I3)))</formula>
    </cfRule>
  </conditionalFormatting>
  <conditionalFormatting sqref="J3:J4">
    <cfRule type="containsText" dxfId="13" priority="43" operator="containsText" text="OK">
      <formula>NOT(ISERROR(SEARCH("OK",J3)))</formula>
    </cfRule>
  </conditionalFormatting>
  <conditionalFormatting sqref="J3:J4">
    <cfRule type="containsText" dxfId="12" priority="42" operator="containsText" text="faux">
      <formula>NOT(ISERROR(SEARCH("faux",J3)))</formula>
    </cfRule>
  </conditionalFormatting>
  <conditionalFormatting sqref="K3:M4 M7:P8">
    <cfRule type="containsText" dxfId="11" priority="41" operator="containsText" text="vrai">
      <formula>NOT(ISERROR(SEARCH("vrai",K3)))</formula>
    </cfRule>
  </conditionalFormatting>
  <conditionalFormatting sqref="K3:M4 M7:P8">
    <cfRule type="containsText" dxfId="10" priority="40" operator="containsText" text="FAUX">
      <formula>NOT(ISERROR(SEARCH("FAUX",K3)))</formula>
    </cfRule>
  </conditionalFormatting>
  <conditionalFormatting sqref="N3:N4">
    <cfRule type="containsText" dxfId="9" priority="38" operator="containsText" text="OK">
      <formula>NOT(ISERROR(SEARCH("OK",N3)))</formula>
    </cfRule>
  </conditionalFormatting>
  <conditionalFormatting sqref="N3:N4">
    <cfRule type="containsText" dxfId="8" priority="37" operator="containsText" text="faux">
      <formula>NOT(ISERROR(SEARCH("faux",N3)))</formula>
    </cfRule>
  </conditionalFormatting>
  <conditionalFormatting sqref="N3:N4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N3:N4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O3:Q4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R3:T4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B7:C8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D7:E8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Q7:Q8">
    <cfRule type="containsText" dxfId="7" priority="10" operator="containsText" text="OK">
      <formula>NOT(ISERROR(SEARCH("OK",Q7)))</formula>
    </cfRule>
  </conditionalFormatting>
  <conditionalFormatting sqref="Q7:Q8">
    <cfRule type="containsText" dxfId="6" priority="9" operator="containsText" text="faux">
      <formula>NOT(ISERROR(SEARCH("faux",Q7)))</formula>
    </cfRule>
  </conditionalFormatting>
  <conditionalFormatting sqref="Q7:Q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Q7:Q8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3:E4">
    <cfRule type="iconSet" priority="69">
      <iconSet iconSet="3Symbols">
        <cfvo type="percent" val="0"/>
        <cfvo type="percent" val="33"/>
        <cfvo type="percent" val="67"/>
      </iconSet>
    </cfRule>
  </conditionalFormatting>
  <conditionalFormatting sqref="AK1:AK1048576">
    <cfRule type="containsText" dxfId="5" priority="5" operator="containsText" text="f">
      <formula>NOT(ISERROR(SEARCH("f",AK1)))</formula>
    </cfRule>
    <cfRule type="containsText" dxfId="4" priority="6" operator="containsText" text="OK">
      <formula>NOT(ISERROR(SEARCH("OK",AK1)))</formula>
    </cfRule>
  </conditionalFormatting>
  <conditionalFormatting sqref="H15:J17">
    <cfRule type="containsText" dxfId="3" priority="2" operator="containsText" text="b">
      <formula>NOT(ISERROR(SEARCH("b",H15)))</formula>
    </cfRule>
    <cfRule type="cellIs" dxfId="2" priority="3" operator="greaterThan">
      <formula>"c"</formula>
    </cfRule>
    <cfRule type="containsText" dxfId="1" priority="4" operator="containsText" text="continue">
      <formula>NOT(ISERROR(SEARCH("continue",H15)))</formula>
    </cfRule>
  </conditionalFormatting>
  <conditionalFormatting sqref="F15:G16">
    <cfRule type="cellIs" dxfId="0" priority="1" operator="greaterThan">
      <formula>30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contrôle de MATH</vt:lpstr>
      <vt:lpstr>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Gazon</dc:creator>
  <cp:lastModifiedBy>Corentin Gazon</cp:lastModifiedBy>
  <cp:lastPrinted>2020-04-15T14:54:11Z</cp:lastPrinted>
  <dcterms:created xsi:type="dcterms:W3CDTF">2020-04-14T15:24:58Z</dcterms:created>
  <dcterms:modified xsi:type="dcterms:W3CDTF">2020-04-24T07:12:01Z</dcterms:modified>
</cp:coreProperties>
</file>